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065" yWindow="30" windowWidth="12165" windowHeight="1230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т4!$A$1:$Q$26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l="1"/>
  <c r="A9" i="96"/>
  <c r="A6" i="96"/>
  <c r="Q23" i="96" l="1"/>
  <c r="D9" i="100" l="1"/>
  <c r="D19" i="100"/>
  <c r="D20" i="100" s="1"/>
  <c r="D21" i="100" s="1"/>
  <c r="A14" i="100"/>
  <c r="A10" i="100"/>
  <c r="A9" i="100"/>
</calcChain>
</file>

<file path=xl/sharedStrings.xml><?xml version="1.0" encoding="utf-8"?>
<sst xmlns="http://schemas.openxmlformats.org/spreadsheetml/2006/main" count="140" uniqueCount="95">
  <si>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</si>
  <si>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</si>
  <si>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</si>
  <si>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</si>
  <si>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</si>
  <si>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</si>
  <si>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</si>
  <si>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</si>
  <si>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</si>
  <si>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</si>
  <si>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</si>
  <si>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</si>
  <si>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</si>
  <si>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</si>
  <si>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</si>
  <si>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</si>
  <si>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</si>
  <si>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</si>
  <si>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</si>
  <si>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</si>
  <si>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</si>
  <si>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</si>
  <si>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</si>
  <si>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</si>
  <si>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</si>
  <si>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</si>
  <si>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</si>
  <si>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</si>
  <si>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</si>
  <si>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</si>
  <si>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</si>
  <si>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</si>
  <si>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</si>
  <si>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</si>
  <si>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</si>
  <si>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</si>
  <si>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</si>
  <si>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</si>
  <si>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</si>
  <si>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</si>
  <si>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</si>
  <si>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</si>
  <si>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</si>
  <si>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</si>
  <si>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</si>
  <si>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</si>
  <si>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</si>
  <si>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</si>
  <si>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</si>
  <si>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</si>
  <si>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</si>
  <si>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</si>
  <si>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</si>
  <si>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</si>
  <si>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</si>
  <si>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</si>
  <si>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</si>
  <si>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</si>
  <si>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</si>
  <si>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  </t>
  </si>
  <si>
    <t>Итого объем финансовых потребностей, тыс рублей (без НДС)</t>
  </si>
  <si>
    <t xml:space="preserve">  </t>
  </si>
  <si>
    <t>Тип опор и количество цепей: одноцепная, все типы опор за исключением многогранных</t>
  </si>
  <si>
    <t xml:space="preserve"> 1 ячейка</t>
  </si>
  <si>
    <t xml:space="preserve">Идентификатор инвестиционного проекта: </t>
  </si>
  <si>
    <t xml:space="preserve">Наименование инвестиционного проекта: </t>
  </si>
  <si>
    <t>Затраты на проектно-изыскательские работы для отдельных элементов электрических сетей</t>
  </si>
  <si>
    <t>Затраты по УНЦ, млн. руб.: от 21 до 50,9</t>
  </si>
  <si>
    <t xml:space="preserve"> 1 объект</t>
  </si>
  <si>
    <t>П6-09</t>
  </si>
  <si>
    <t>УНЦ ячейки выключателя НУ 6-35 кВ</t>
  </si>
  <si>
    <t>Номинальный ток, А: 1600
Номинальный ток отключения, кА: 25</t>
  </si>
  <si>
    <t>В2-03-1</t>
  </si>
  <si>
    <t xml:space="preserve"> K_Che319</t>
  </si>
  <si>
    <t>Разработка проектно-сметной документации по реконструкции ПС 35кВ Бороздиновская</t>
  </si>
  <si>
    <t>K_Che319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</si>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</sst>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7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0" fontId="1" fillId="0" borderId="0" xfId="29" applyFont="1" applyAlignment="1">
      <alignment horizontal="left" vertical="top" wrapText="1"/>
    </xf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169" fontId="44" fillId="0" borderId="16" xfId="0" applyNumberFormat="1" applyFont="1" applyFill="1" applyBorder="1" applyAlignment="1">
      <alignment horizontal="right" vertical="center"/>
    </xf>
    <xf numFmtId="168" fontId="45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 wrapText="1"/>
    </xf>
    <xf numFmtId="0" fontId="1" fillId="0" borderId="0" xfId="29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1" fillId="0" borderId="0" xfId="29" applyFont="1" applyAlignment="1">
      <alignment horizontal="left" vertical="top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1" fillId="0" borderId="0" xfId="29" applyFont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168" fontId="38" fillId="0" borderId="10" xfId="22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3"/>
  <sheetViews>
    <sheetView view="pageBreakPreview" zoomScale="70" zoomScaleNormal="70" zoomScaleSheetLayoutView="70" workbookViewId="0">
      <selection activeCell="B21" sqref="B21:I23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2" spans="1:17" ht="54" customHeight="1" x14ac:dyDescent="0.25">
      <c r="A2" s="22"/>
      <c r="B2" s="79" t="s">
        <v>12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10"/>
      <c r="P2" s="10"/>
      <c r="Q2" s="14"/>
    </row>
    <row r="3" spans="1:17" ht="22.5" customHeight="1" x14ac:dyDescent="0.3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11"/>
    </row>
    <row r="4" spans="1:17" ht="22.5" customHeight="1" x14ac:dyDescent="0.25">
      <c r="A4" s="81" t="s">
        <v>45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11"/>
    </row>
    <row r="5" spans="1:17" ht="22.5" customHeight="1" x14ac:dyDescent="0.25">
      <c r="A5" s="81" t="s">
        <v>46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11"/>
    </row>
    <row r="6" spans="1:17" ht="22.5" customHeight="1" x14ac:dyDescent="0.25">
      <c r="A6" s="81" t="str">
        <f>т6!A8</f>
        <v>Год раскрытия информации:  2022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11"/>
    </row>
    <row r="7" spans="1:17" ht="15.75" customHeight="1" x14ac:dyDescent="0.25">
      <c r="A7" s="78" t="s">
        <v>65</v>
      </c>
      <c r="B7" s="78"/>
      <c r="C7" s="78"/>
      <c r="D7" s="65"/>
      <c r="E7" s="82" t="s">
        <v>74</v>
      </c>
      <c r="F7" s="82"/>
      <c r="G7" s="82"/>
      <c r="H7" s="82"/>
      <c r="I7" s="82"/>
      <c r="J7" s="82"/>
      <c r="K7" s="82"/>
      <c r="L7" s="64"/>
      <c r="M7" s="64"/>
      <c r="N7" s="64"/>
      <c r="O7" s="64"/>
      <c r="P7" s="64"/>
    </row>
    <row r="8" spans="1:17" ht="15.75" customHeight="1" x14ac:dyDescent="0.25">
      <c r="A8" s="78" t="s">
        <v>64</v>
      </c>
      <c r="B8" s="78"/>
      <c r="C8" s="78"/>
      <c r="D8" s="78"/>
      <c r="E8" s="64"/>
      <c r="F8" s="64"/>
      <c r="G8" s="64"/>
      <c r="H8" s="64" t="s">
        <v>73</v>
      </c>
      <c r="I8" s="64"/>
      <c r="J8" s="64"/>
      <c r="K8" s="64"/>
      <c r="L8" s="64"/>
      <c r="M8" s="64"/>
      <c r="N8" s="64"/>
      <c r="O8" s="64"/>
      <c r="P8" s="64"/>
    </row>
    <row r="9" spans="1:17" x14ac:dyDescent="0.25">
      <c r="A9" s="74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</row>
    <row r="10" spans="1:17" x14ac:dyDescent="0.25">
      <c r="A10" s="74" t="s">
        <v>42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</row>
    <row r="11" spans="1:17" x14ac:dyDescent="0.25">
      <c r="A11" s="74" t="s">
        <v>43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</row>
    <row r="12" spans="1:17" x14ac:dyDescent="0.25">
      <c r="A12" s="74" t="s">
        <v>51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</row>
    <row r="13" spans="1:17" x14ac:dyDescent="0.25">
      <c r="A13" s="75" t="s">
        <v>44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</row>
    <row r="15" spans="1:17" s="54" customFormat="1" x14ac:dyDescent="0.25">
      <c r="A15" s="76" t="s">
        <v>53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</row>
    <row r="16" spans="1:17" s="54" customFormat="1" x14ac:dyDescent="0.25">
      <c r="A16" s="73" t="s">
        <v>0</v>
      </c>
      <c r="B16" s="73" t="s">
        <v>1</v>
      </c>
      <c r="C16" s="73" t="s">
        <v>7</v>
      </c>
      <c r="D16" s="73"/>
      <c r="E16" s="73"/>
      <c r="F16" s="73"/>
      <c r="G16" s="73"/>
      <c r="H16" s="73"/>
      <c r="I16" s="73"/>
      <c r="J16" s="73" t="s">
        <v>1</v>
      </c>
      <c r="K16" s="73" t="s">
        <v>8</v>
      </c>
      <c r="L16" s="73"/>
      <c r="M16" s="73"/>
      <c r="N16" s="73"/>
      <c r="O16" s="73"/>
      <c r="P16" s="73"/>
      <c r="Q16" s="73"/>
    </row>
    <row r="17" spans="1:19" s="54" customFormat="1" x14ac:dyDescent="0.25">
      <c r="A17" s="73"/>
      <c r="B17" s="73"/>
      <c r="C17" s="73" t="s">
        <v>52</v>
      </c>
      <c r="D17" s="73"/>
      <c r="E17" s="73"/>
      <c r="F17" s="73"/>
      <c r="G17" s="73"/>
      <c r="H17" s="73"/>
      <c r="I17" s="73"/>
      <c r="J17" s="73"/>
      <c r="K17" s="73" t="s">
        <v>54</v>
      </c>
      <c r="L17" s="73" t="s">
        <v>52</v>
      </c>
      <c r="M17" s="73"/>
      <c r="N17" s="73"/>
      <c r="O17" s="73"/>
      <c r="P17" s="73"/>
      <c r="Q17" s="73"/>
    </row>
    <row r="18" spans="1:19" s="54" customFormat="1" x14ac:dyDescent="0.25">
      <c r="A18" s="73"/>
      <c r="B18" s="73"/>
      <c r="C18" s="73" t="s">
        <v>4</v>
      </c>
      <c r="D18" s="73"/>
      <c r="E18" s="73"/>
      <c r="F18" s="73"/>
      <c r="G18" s="73" t="s">
        <v>20</v>
      </c>
      <c r="H18" s="73"/>
      <c r="I18" s="73"/>
      <c r="J18" s="73"/>
      <c r="K18" s="73" t="s">
        <v>55</v>
      </c>
      <c r="L18" s="73"/>
      <c r="M18" s="73"/>
      <c r="N18" s="73"/>
      <c r="O18" s="73" t="s">
        <v>20</v>
      </c>
      <c r="P18" s="73"/>
      <c r="Q18" s="73"/>
    </row>
    <row r="19" spans="1:19" s="54" customFormat="1" ht="90" x14ac:dyDescent="0.25">
      <c r="A19" s="73"/>
      <c r="B19" s="73"/>
      <c r="C19" s="62" t="s">
        <v>6</v>
      </c>
      <c r="D19" s="62" t="s">
        <v>2</v>
      </c>
      <c r="E19" s="62" t="s">
        <v>18</v>
      </c>
      <c r="F19" s="62" t="s">
        <v>3</v>
      </c>
      <c r="G19" s="62" t="s">
        <v>5</v>
      </c>
      <c r="H19" s="62" t="s">
        <v>56</v>
      </c>
      <c r="I19" s="62" t="s">
        <v>13</v>
      </c>
      <c r="J19" s="73"/>
      <c r="K19" s="62" t="s">
        <v>6</v>
      </c>
      <c r="L19" s="62" t="s">
        <v>2</v>
      </c>
      <c r="M19" s="62" t="s">
        <v>18</v>
      </c>
      <c r="N19" s="62" t="s">
        <v>3</v>
      </c>
      <c r="O19" s="62" t="s">
        <v>5</v>
      </c>
      <c r="P19" s="62" t="s">
        <v>56</v>
      </c>
      <c r="Q19" s="59" t="s">
        <v>13</v>
      </c>
      <c r="R19" s="62" t="s">
        <v>57</v>
      </c>
      <c r="S19" s="62" t="s">
        <v>58</v>
      </c>
    </row>
    <row r="20" spans="1:19" s="54" customFormat="1" x14ac:dyDescent="0.25">
      <c r="A20" s="62">
        <v>1</v>
      </c>
      <c r="B20" s="62">
        <v>2</v>
      </c>
      <c r="C20" s="62">
        <v>3</v>
      </c>
      <c r="D20" s="62">
        <v>4</v>
      </c>
      <c r="E20" s="62">
        <v>5</v>
      </c>
      <c r="F20" s="62">
        <v>6</v>
      </c>
      <c r="G20" s="62">
        <v>7</v>
      </c>
      <c r="H20" s="62">
        <v>8</v>
      </c>
      <c r="I20" s="62">
        <v>9</v>
      </c>
      <c r="J20" s="62">
        <v>10</v>
      </c>
      <c r="K20" s="62">
        <v>11</v>
      </c>
      <c r="L20" s="62">
        <v>12</v>
      </c>
      <c r="M20" s="62">
        <v>13</v>
      </c>
      <c r="N20" s="62">
        <v>14</v>
      </c>
      <c r="O20" s="62">
        <v>15</v>
      </c>
      <c r="P20" s="60">
        <v>16</v>
      </c>
      <c r="Q20" s="61">
        <v>17</v>
      </c>
    </row>
    <row r="21" spans="1:19" s="54" customFormat="1" ht="37.5" customHeight="1" x14ac:dyDescent="0.25">
      <c r="A21" s="55">
        <v>1</v>
      </c>
      <c r="B21" s="55" t="s">
        <v>70</v>
      </c>
      <c r="C21" s="56">
        <v>10</v>
      </c>
      <c r="D21" s="55" t="s">
        <v>71</v>
      </c>
      <c r="E21" s="57">
        <v>15</v>
      </c>
      <c r="F21" s="55" t="s">
        <v>63</v>
      </c>
      <c r="G21" s="55" t="s">
        <v>72</v>
      </c>
      <c r="H21" s="66">
        <v>2768</v>
      </c>
      <c r="I21" s="66">
        <v>44011.199999999997</v>
      </c>
      <c r="J21" s="55" t="s">
        <v>70</v>
      </c>
      <c r="K21" s="56">
        <v>10</v>
      </c>
      <c r="L21" s="55" t="s">
        <v>71</v>
      </c>
      <c r="M21" s="57">
        <v>15</v>
      </c>
      <c r="N21" s="55" t="s">
        <v>63</v>
      </c>
      <c r="O21" s="55" t="s">
        <v>72</v>
      </c>
      <c r="P21" s="58">
        <v>2768</v>
      </c>
      <c r="Q21" s="58">
        <v>44011.199999999997</v>
      </c>
      <c r="R21" s="67">
        <v>1</v>
      </c>
      <c r="S21" s="54" t="s">
        <v>62</v>
      </c>
    </row>
    <row r="22" spans="1:19" s="54" customFormat="1" ht="37.5" customHeight="1" x14ac:dyDescent="0.25">
      <c r="A22" s="55">
        <v>2</v>
      </c>
      <c r="B22" s="55" t="s">
        <v>66</v>
      </c>
      <c r="C22" s="56" t="s">
        <v>19</v>
      </c>
      <c r="D22" s="55" t="s">
        <v>67</v>
      </c>
      <c r="E22" s="57">
        <v>1</v>
      </c>
      <c r="F22" s="55" t="s">
        <v>68</v>
      </c>
      <c r="G22" s="55" t="s">
        <v>69</v>
      </c>
      <c r="H22" s="66">
        <v>3000</v>
      </c>
      <c r="I22" s="66">
        <v>3000</v>
      </c>
      <c r="J22" s="55" t="s">
        <v>66</v>
      </c>
      <c r="K22" s="56" t="s">
        <v>19</v>
      </c>
      <c r="L22" s="55" t="s">
        <v>67</v>
      </c>
      <c r="M22" s="57">
        <v>1</v>
      </c>
      <c r="N22" s="55" t="s">
        <v>68</v>
      </c>
      <c r="O22" s="55" t="s">
        <v>69</v>
      </c>
      <c r="P22" s="58">
        <v>3000</v>
      </c>
      <c r="Q22" s="68">
        <v>3000</v>
      </c>
      <c r="R22" s="67">
        <v>1.01</v>
      </c>
      <c r="S22" s="54" t="s">
        <v>62</v>
      </c>
    </row>
    <row r="23" spans="1:19" s="54" customFormat="1" ht="57.75" customHeight="1" x14ac:dyDescent="0.25">
      <c r="A23" s="55" t="s">
        <v>59</v>
      </c>
      <c r="B23" s="55" t="s">
        <v>60</v>
      </c>
      <c r="C23" s="55" t="s">
        <v>19</v>
      </c>
      <c r="D23" s="55" t="s">
        <v>19</v>
      </c>
      <c r="E23" s="55" t="s">
        <v>19</v>
      </c>
      <c r="F23" s="55" t="s">
        <v>19</v>
      </c>
      <c r="G23" s="55" t="s">
        <v>19</v>
      </c>
      <c r="H23" s="55" t="s">
        <v>19</v>
      </c>
      <c r="I23" s="55">
        <v>3000</v>
      </c>
      <c r="J23" s="56" t="s">
        <v>60</v>
      </c>
      <c r="K23" s="55" t="s">
        <v>19</v>
      </c>
      <c r="L23" s="55" t="s">
        <v>19</v>
      </c>
      <c r="M23" s="55" t="s">
        <v>19</v>
      </c>
      <c r="N23" s="55" t="s">
        <v>19</v>
      </c>
      <c r="O23" s="55" t="s">
        <v>19</v>
      </c>
      <c r="P23" s="55" t="s">
        <v>19</v>
      </c>
      <c r="Q23" s="63">
        <f>Q22</f>
        <v>3000</v>
      </c>
      <c r="R23" s="54" t="s">
        <v>61</v>
      </c>
      <c r="S23" s="54" t="s">
        <v>61</v>
      </c>
    </row>
  </sheetData>
  <mergeCells count="25">
    <mergeCell ref="A7:C7"/>
    <mergeCell ref="A9:P9"/>
    <mergeCell ref="B2:N2"/>
    <mergeCell ref="A3:P3"/>
    <mergeCell ref="A4:P4"/>
    <mergeCell ref="A5:P5"/>
    <mergeCell ref="A6:P6"/>
    <mergeCell ref="A8:D8"/>
    <mergeCell ref="E7:K7"/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</mergeCells>
  <pageMargins left="0.47244094488188981" right="0.55118110236220474" top="0.82677165354330717" bottom="0.55118110236220474" header="0.31496062992125984" footer="0.19685039370078741"/>
  <pageSetup paperSize="8" scale="8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6" zoomScale="70" zoomScaleNormal="70" zoomScaleSheetLayoutView="70" workbookViewId="0">
      <selection activeCell="D22" sqref="D22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9" t="s">
        <v>12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10"/>
      <c r="P4" s="10"/>
      <c r="Q4" s="14"/>
    </row>
    <row r="5" spans="1:17" ht="22.5" customHeight="1" x14ac:dyDescent="0.3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11"/>
    </row>
    <row r="6" spans="1:17" x14ac:dyDescent="0.25">
      <c r="A6" s="81" t="s">
        <v>45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11"/>
    </row>
    <row r="7" spans="1:17" x14ac:dyDescent="0.25">
      <c r="A7" s="81" t="s">
        <v>46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11"/>
    </row>
    <row r="8" spans="1:17" x14ac:dyDescent="0.25">
      <c r="A8" s="81" t="s">
        <v>76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11"/>
    </row>
    <row r="9" spans="1:17" ht="25.5" customHeight="1" x14ac:dyDescent="0.25">
      <c r="A9" s="74" t="str">
        <f>т4!A7</f>
        <v xml:space="preserve">Наименование инвестиционного проекта: </v>
      </c>
      <c r="B9" s="74"/>
      <c r="C9" s="74"/>
      <c r="D9" s="82" t="str">
        <f>т4!E7</f>
        <v>Разработка проектно-сметной документации по реконструкции ПС 35кВ Бороздиновская</v>
      </c>
      <c r="E9" s="82"/>
      <c r="F9" s="82"/>
      <c r="G9" s="82"/>
      <c r="H9" s="82"/>
      <c r="I9" s="82"/>
      <c r="J9" s="64"/>
      <c r="K9" s="64"/>
      <c r="L9" s="64"/>
      <c r="M9" s="64"/>
      <c r="N9" s="64"/>
      <c r="O9" s="64"/>
      <c r="P9" s="64"/>
    </row>
    <row r="10" spans="1:17" ht="15.75" customHeight="1" x14ac:dyDescent="0.25">
      <c r="A10" s="74" t="str">
        <f>т4!A8</f>
        <v xml:space="preserve">Идентификатор инвестиционного проекта: </v>
      </c>
      <c r="B10" s="74"/>
      <c r="C10" s="74"/>
      <c r="D10" s="64" t="s">
        <v>75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</row>
    <row r="11" spans="1:17" ht="22.5" customHeight="1" x14ac:dyDescent="0.25">
      <c r="A11" s="75" t="s">
        <v>77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</row>
    <row r="12" spans="1:17" x14ac:dyDescent="0.25">
      <c r="A12" s="74" t="s">
        <v>42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</row>
    <row r="13" spans="1:17" x14ac:dyDescent="0.25">
      <c r="A13" s="74" t="s">
        <v>43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</row>
    <row r="14" spans="1:17" x14ac:dyDescent="0.25">
      <c r="A14" s="74" t="str">
        <f>т4!A12</f>
        <v>Тип инвестиционного проекта:  Реконструкция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</row>
    <row r="15" spans="1:17" x14ac:dyDescent="0.25">
      <c r="A15" s="75" t="s">
        <v>44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</row>
    <row r="16" spans="1:17" ht="47.25" customHeight="1" x14ac:dyDescent="0.25">
      <c r="A16" s="84" t="s">
        <v>16</v>
      </c>
      <c r="B16" s="85"/>
      <c r="C16" s="85"/>
      <c r="D16" s="86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3000</v>
      </c>
      <c r="D19" s="20">
        <f>т4!Q23</f>
        <v>3000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600</v>
      </c>
      <c r="D20" s="21">
        <f>D19*20%</f>
        <v>600</v>
      </c>
      <c r="E20" s="25"/>
      <c r="F20" s="91" t="s">
        <v>25</v>
      </c>
      <c r="G20" s="92"/>
      <c r="H20" s="92"/>
      <c r="I20" s="92"/>
      <c r="J20" s="92"/>
      <c r="K20" s="92"/>
      <c r="L20" s="92"/>
      <c r="M20" s="92"/>
      <c r="N20" s="92"/>
      <c r="O20" s="93"/>
    </row>
    <row r="21" spans="1:16" ht="111.75" x14ac:dyDescent="0.25">
      <c r="A21" s="12">
        <v>3</v>
      </c>
      <c r="B21" s="19" t="s">
        <v>32</v>
      </c>
      <c r="C21" s="20">
        <v>3600</v>
      </c>
      <c r="D21" s="21">
        <f>D19+D20</f>
        <v>3600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4409.2254561263999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4601.1037627218639</v>
      </c>
      <c r="E22" s="36"/>
      <c r="F22" s="70">
        <v>105.3</v>
      </c>
      <c r="G22" s="71">
        <v>106.8</v>
      </c>
      <c r="H22" s="71">
        <v>106.2</v>
      </c>
      <c r="I22" s="72">
        <v>105.1</v>
      </c>
      <c r="J22" s="94">
        <v>105.10035646544816</v>
      </c>
      <c r="K22" s="69">
        <v>104.90017622301767</v>
      </c>
      <c r="L22" s="95">
        <v>104.70002730372529</v>
      </c>
      <c r="M22" s="95">
        <v>104.70002730372529</v>
      </c>
      <c r="N22" s="95">
        <v>104.70002730372529</v>
      </c>
      <c r="O22" s="95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3600</v>
      </c>
      <c r="D24" s="95">
        <f>D21-D23</f>
        <v>3600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2329.212274151706</v>
      </c>
      <c r="D25" s="95">
        <f>SUM(D26:D36)</f>
        <v>5302.3919999999998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6" t="s">
        <v>78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6" t="s">
        <v>79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6" t="s">
        <v>80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6" t="s">
        <v>81</v>
      </c>
      <c r="C29" s="20">
        <v>2329.212274151706</v>
      </c>
      <c r="D29" s="20">
        <f>VLOOKUP($D$10,'[1]Формат ИПР'!$D:$DG,72,0)*1000</f>
        <v>778.10995000000003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6" t="s">
        <v>82</v>
      </c>
      <c r="C30" s="20">
        <v>0</v>
      </c>
      <c r="D30" s="20">
        <f>VLOOKUP($D$10,'[1]Формат ИПР'!$D:$DG,74,0)*1000</f>
        <v>4524.2820499999998</v>
      </c>
      <c r="E30" s="41"/>
      <c r="F30" s="27"/>
      <c r="G30" s="27"/>
      <c r="H30" s="27"/>
      <c r="I30" s="27"/>
    </row>
    <row r="31" spans="1:16" ht="16.5" x14ac:dyDescent="0.25">
      <c r="A31" s="12" t="s">
        <v>83</v>
      </c>
      <c r="B31" s="96" t="s">
        <v>84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85</v>
      </c>
      <c r="B32" s="96" t="s">
        <v>86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87</v>
      </c>
      <c r="B33" s="96" t="s">
        <v>88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89</v>
      </c>
      <c r="B34" s="96" t="s">
        <v>90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91</v>
      </c>
      <c r="B35" s="96" t="s">
        <v>92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93</v>
      </c>
      <c r="B36" s="96" t="s">
        <v>94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88"/>
      <c r="D37" s="88"/>
      <c r="E37" s="89"/>
      <c r="F37" s="89"/>
      <c r="G37" s="89"/>
    </row>
    <row r="38" spans="1:16" ht="18" x14ac:dyDescent="0.25">
      <c r="A38" s="90" t="s">
        <v>37</v>
      </c>
      <c r="B38" s="90"/>
      <c r="C38" s="90"/>
      <c r="D38" s="90"/>
      <c r="E38" s="90"/>
      <c r="F38" s="90"/>
      <c r="G38" s="90"/>
    </row>
    <row r="39" spans="1:16" x14ac:dyDescent="0.25">
      <c r="A39" s="87" t="s">
        <v>38</v>
      </c>
      <c r="B39" s="87"/>
      <c r="C39" s="87"/>
      <c r="D39" s="87"/>
      <c r="E39" s="87"/>
      <c r="F39" s="87"/>
      <c r="G39" s="87"/>
    </row>
    <row r="40" spans="1:16" x14ac:dyDescent="0.25">
      <c r="A40" s="87" t="s">
        <v>39</v>
      </c>
      <c r="B40" s="87"/>
      <c r="C40" s="87"/>
      <c r="D40" s="87"/>
      <c r="E40" s="87"/>
      <c r="F40" s="87"/>
      <c r="G40" s="87"/>
      <c r="H40" s="25" t="s">
        <v>14</v>
      </c>
    </row>
    <row r="41" spans="1:16" x14ac:dyDescent="0.25">
      <c r="A41" s="87" t="s">
        <v>40</v>
      </c>
      <c r="B41" s="87"/>
      <c r="C41" s="87"/>
      <c r="D41" s="87"/>
      <c r="E41" s="87"/>
      <c r="F41" s="87"/>
      <c r="G41" s="87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87"/>
      <c r="B42" s="87"/>
      <c r="C42" s="87"/>
      <c r="D42" s="87"/>
      <c r="E42" s="87"/>
      <c r="F42" s="87"/>
      <c r="G42" s="87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3" t="s">
        <v>41</v>
      </c>
      <c r="B43" s="83"/>
      <c r="C43" s="83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3" t="s">
        <v>30</v>
      </c>
      <c r="B46" s="83"/>
      <c r="C46" s="83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4">
    <mergeCell ref="D9:I9"/>
    <mergeCell ref="A10:C10"/>
    <mergeCell ref="A11:P11"/>
    <mergeCell ref="A12:P12"/>
    <mergeCell ref="A13:P13"/>
    <mergeCell ref="A14:P14"/>
    <mergeCell ref="A15:P15"/>
    <mergeCell ref="F20:O20"/>
    <mergeCell ref="A43:C43"/>
    <mergeCell ref="A46:C46"/>
    <mergeCell ref="A16:D16"/>
    <mergeCell ref="B4:N4"/>
    <mergeCell ref="A5:P5"/>
    <mergeCell ref="A6:P6"/>
    <mergeCell ref="A7:P7"/>
    <mergeCell ref="A8:P8"/>
    <mergeCell ref="A41:G41"/>
    <mergeCell ref="A42:G42"/>
    <mergeCell ref="C37:D37"/>
    <mergeCell ref="E37:G37"/>
    <mergeCell ref="A38:G38"/>
    <mergeCell ref="A39:G39"/>
    <mergeCell ref="A40:G40"/>
    <mergeCell ref="A9:C9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2022-03-29T08:08:37Z</dcterms:modified>
</cp:coreProperties>
</file>